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0F59A44E-8C9C-864C-8B16-CF81F1BFB945}" xr6:coauthVersionLast="47" xr6:coauthVersionMax="47" xr10:uidLastSave="{00000000-0000-0000-0000-000000000000}"/>
  <bookViews>
    <workbookView xWindow="6600" yWindow="2620" windowWidth="40440" windowHeight="22580" xr2:uid="{00000000-000D-0000-FFFF-FFFF00000000}"/>
  </bookViews>
  <sheets>
    <sheet name="P-01 a I-01-P2_RIZIKAaZAVIS_v2" sheetId="4" r:id="rId1"/>
    <sheet name="cfg" sheetId="5" state="hidden" r:id="rId2"/>
  </sheets>
  <definedNames>
    <definedName name="_xlnm.Print_Area" localSheetId="0">'P-01 a I-01-P2_RIZIKAaZAVIS_v2'!$A$1:$M$26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D11" i="4" l="1" a="1"/>
  <c r="D11" i="4" s="1"/>
  <c r="D10" i="4" a="1"/>
  <c r="D10" i="4" s="1"/>
  <c r="D9" i="4" a="1"/>
  <c r="D9" i="4" s="1"/>
  <c r="D8" i="4" a="1"/>
  <c r="D8" i="4" s="1"/>
  <c r="D7" i="4" a="1"/>
  <c r="D7" i="4" s="1"/>
  <c r="D6" i="4" a="1"/>
  <c r="D6" i="4" s="1"/>
  <c r="D13" i="4" l="1" a="1"/>
  <c r="D13" i="4" s="1"/>
  <c r="F19" i="4"/>
  <c r="E19" i="4"/>
  <c r="D19" i="4"/>
  <c r="F18" i="4"/>
  <c r="E18" i="4"/>
  <c r="D18" i="4"/>
  <c r="F17" i="4"/>
  <c r="E17" i="4"/>
  <c r="D17" i="4"/>
  <c r="C25" i="4" l="1"/>
  <c r="C24" i="4"/>
  <c r="C23" i="4"/>
  <c r="C13" i="4" s="1"/>
  <c r="D15" i="4"/>
  <c r="C16" i="4"/>
  <c r="F10" i="5" l="1"/>
  <c r="F9" i="5"/>
  <c r="F8" i="5"/>
  <c r="F7" i="5"/>
  <c r="F6" i="5"/>
  <c r="F5" i="5"/>
  <c r="F4" i="5"/>
  <c r="F3" i="5"/>
  <c r="F2" i="5"/>
  <c r="E10" i="5"/>
  <c r="E9" i="5"/>
  <c r="E8" i="5"/>
  <c r="E7" i="5"/>
  <c r="E6" i="5"/>
  <c r="E5" i="5"/>
  <c r="E4" i="5"/>
  <c r="E3" i="5"/>
  <c r="E2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<sst xmlns="http://schemas.openxmlformats.org/spreadsheetml/2006/main" count="103" uniqueCount="80">
  <si>
    <r>
      <t>ZOZNAM RIZÍK a ZÁVISLOSTÍ</t>
    </r>
    <r>
      <rPr>
        <b/>
        <sz val="10"/>
        <color indexed="23"/>
        <rFont val="Tahoma"/>
        <family val="2"/>
      </rPr>
      <t xml:space="preserve">  </t>
    </r>
    <r>
      <rPr>
        <b/>
        <sz val="10"/>
        <color indexed="23"/>
        <rFont val="Tahoma"/>
        <family val="2"/>
        <charset val="238"/>
      </rPr>
      <t>(Verzia dokumentu v0.9/06_2021)</t>
    </r>
  </si>
  <si>
    <t>Prehľad všetkých rizík projektu vrátane sledovania stavu opatrení</t>
  </si>
  <si>
    <t>ID</t>
  </si>
  <si>
    <r>
      <t xml:space="preserve">NÁZOV
RIZIKA a ZÁVISLOSTI
</t>
    </r>
    <r>
      <rPr>
        <sz val="10"/>
        <color indexed="23"/>
        <rFont val="Tahoma"/>
        <family val="2"/>
        <charset val="238"/>
      </rPr>
      <t>(čo)</t>
    </r>
  </si>
  <si>
    <r>
      <t xml:space="preserve">Kategória 
rizika a závislosti
</t>
    </r>
    <r>
      <rPr>
        <b/>
        <sz val="10"/>
        <color rgb="FFFF0000"/>
        <rFont val="Tahoma"/>
        <family val="2"/>
        <charset val="238"/>
      </rPr>
      <t>A1, A2, B1</t>
    </r>
    <r>
      <rPr>
        <sz val="10"/>
        <color rgb="FFFF0000"/>
        <rFont val="Tahoma"/>
        <family val="2"/>
        <charset val="238"/>
      </rPr>
      <t xml:space="preserve"> - vysoká závažnosť
</t>
    </r>
    <r>
      <rPr>
        <b/>
        <sz val="10"/>
        <color rgb="FFFF0000"/>
        <rFont val="Tahoma"/>
        <family val="2"/>
        <charset val="238"/>
      </rPr>
      <t>A3, B2, C1</t>
    </r>
    <r>
      <rPr>
        <sz val="10"/>
        <color rgb="FFFF0000"/>
        <rFont val="Tahoma"/>
        <family val="2"/>
        <charset val="238"/>
      </rPr>
      <t xml:space="preserve"> - stredná závažnosť
</t>
    </r>
    <r>
      <rPr>
        <b/>
        <sz val="10"/>
        <color rgb="FFFF0000"/>
        <rFont val="Tahoma"/>
        <family val="2"/>
        <charset val="238"/>
      </rPr>
      <t>B3, C2, C3</t>
    </r>
    <r>
      <rPr>
        <sz val="10"/>
        <color rgb="FFFF0000"/>
        <rFont val="Tahoma"/>
        <family val="2"/>
        <charset val="238"/>
      </rPr>
      <t xml:space="preserve"> - nízka závažnosť</t>
    </r>
  </si>
  <si>
    <t>POPIS  / NÁSLEDOK</t>
  </si>
  <si>
    <r>
      <t xml:space="preserve">MITIGAČNÉ OPATRENIA
</t>
    </r>
    <r>
      <rPr>
        <sz val="10"/>
        <color indexed="23"/>
        <rFont val="Tahoma"/>
        <family val="2"/>
        <charset val="238"/>
      </rPr>
      <t>(ako - navrh riešenia)</t>
    </r>
  </si>
  <si>
    <r>
      <rPr>
        <b/>
        <sz val="10"/>
        <color indexed="8"/>
        <rFont val="Tahoma"/>
        <family val="2"/>
      </rPr>
      <t xml:space="preserve">ZODPOVEDNÝ
</t>
    </r>
    <r>
      <rPr>
        <sz val="10"/>
        <color indexed="23"/>
        <rFont val="Tahoma"/>
        <family val="2"/>
        <charset val="238"/>
      </rPr>
      <t>(kto)</t>
    </r>
  </si>
  <si>
    <t>TERMÍN</t>
  </si>
  <si>
    <r>
      <rPr>
        <b/>
        <sz val="10"/>
        <color indexed="8"/>
        <rFont val="Tahoma"/>
        <family val="2"/>
      </rPr>
      <t>Pravdepodobnosť 
vzniku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vysoká
</t>
    </r>
    <r>
      <rPr>
        <b/>
        <sz val="10"/>
        <color rgb="FFFF0000"/>
        <rFont val="Tahoma"/>
        <family val="2"/>
        <charset val="238"/>
      </rPr>
      <t>S</t>
    </r>
    <r>
      <rPr>
        <sz val="10"/>
        <color rgb="FFFF0000"/>
        <rFont val="Tahoma"/>
        <family val="2"/>
        <charset val="238"/>
      </rPr>
      <t xml:space="preserve"> - stredná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nízka!</t>
    </r>
  </si>
  <si>
    <r>
      <rPr>
        <b/>
        <sz val="10"/>
        <color indexed="8"/>
        <rFont val="Tahoma"/>
        <family val="2"/>
      </rPr>
      <t>Dopad rizika / závislosti</t>
    </r>
    <r>
      <rPr>
        <sz val="10"/>
        <color theme="1"/>
        <rFont val="Tahoma"/>
        <family val="2"/>
      </rPr>
      <t xml:space="preserve">
</t>
    </r>
    <r>
      <rPr>
        <b/>
        <sz val="10"/>
        <color rgb="FFFF0000"/>
        <rFont val="Tahoma"/>
        <family val="2"/>
        <charset val="238"/>
      </rPr>
      <t>F</t>
    </r>
    <r>
      <rPr>
        <sz val="10"/>
        <color rgb="FFFF0000"/>
        <rFont val="Tahoma"/>
        <family val="2"/>
        <charset val="238"/>
      </rPr>
      <t xml:space="preserve"> - Fatálny
</t>
    </r>
    <r>
      <rPr>
        <b/>
        <sz val="10"/>
        <color rgb="FFFF0000"/>
        <rFont val="Tahoma"/>
        <family val="2"/>
        <charset val="238"/>
      </rPr>
      <t>V</t>
    </r>
    <r>
      <rPr>
        <sz val="10"/>
        <color rgb="FFFF0000"/>
        <rFont val="Tahoma"/>
        <family val="2"/>
        <charset val="238"/>
      </rPr>
      <t xml:space="preserve"> - Významný
</t>
    </r>
    <r>
      <rPr>
        <b/>
        <sz val="10"/>
        <color rgb="FFFF0000"/>
        <rFont val="Tahoma"/>
        <family val="2"/>
        <charset val="238"/>
      </rPr>
      <t>N</t>
    </r>
    <r>
      <rPr>
        <sz val="10"/>
        <color rgb="FFFF0000"/>
        <rFont val="Tahoma"/>
        <family val="2"/>
        <charset val="238"/>
      </rPr>
      <t xml:space="preserve"> - Nevýznamný</t>
    </r>
    <r>
      <rPr>
        <b/>
        <sz val="8"/>
        <color indexed="10"/>
        <rFont val="Tahoma"/>
        <family val="2"/>
        <charset val="238"/>
      </rPr>
      <t/>
    </r>
  </si>
  <si>
    <r>
      <rPr>
        <b/>
        <sz val="10"/>
        <color indexed="8"/>
        <rFont val="Tahoma"/>
        <family val="2"/>
      </rPr>
      <t>Odhad nákladov / 
Rozsah škôd 
pri vzniku rizika / závislosti</t>
    </r>
    <r>
      <rPr>
        <sz val="10"/>
        <color theme="1"/>
        <rFont val="Tahoma"/>
        <family val="2"/>
      </rPr>
      <t xml:space="preserve">
</t>
    </r>
    <r>
      <rPr>
        <sz val="10"/>
        <color indexed="23"/>
        <rFont val="Tahoma"/>
        <family val="2"/>
        <charset val="238"/>
      </rPr>
      <t>(koľko - hodnota v EUR)</t>
    </r>
  </si>
  <si>
    <t>Poznámka</t>
  </si>
  <si>
    <t>Nízke interné personálne obsadenie inštitúcie</t>
  </si>
  <si>
    <t>pre úspešné dodanie navrhovaného riešenia je potrebná prípprava podkladov pre VO a zabezpečenie celého procesu, spolupráca inými OVM ako napr. MIRRI, hlavne v oblasti integrácie na IS CPDI, ako aj komunikácia interného tímu s dodavateľom budúcieho riešenia</t>
  </si>
  <si>
    <t>Zazmluvniť minimálne projektového manažéra pre riadenia a odpočtovanie projektu</t>
  </si>
  <si>
    <t>Ministerstvo vnútra SR</t>
  </si>
  <si>
    <t>N</t>
  </si>
  <si>
    <t>Riziko oneskorenia procesu verejného obstarávania</t>
  </si>
  <si>
    <t>Neskoré vyhlásenie verejného obstarávania a tým oneskorená realizácia a nedodržanie harmonogramu aktivity projektu</t>
  </si>
  <si>
    <t>Príprava podkladov do verejného obstarávania a vyhlásenie samotného verejného obstarávania v dostatočnom predstihu</t>
  </si>
  <si>
    <t>priebežne</t>
  </si>
  <si>
    <t xml:space="preserve">Riziko nedodržania harmonogramu </t>
  </si>
  <si>
    <t>Predĺženie realizácie aktivít projektu, ktoré bude mať za následok nedodržanie časového harmonogramu</t>
  </si>
  <si>
    <t>Zadefinovať reálny časový harmonogram a dôsledne ho kontrolovať a dodžiavať.</t>
  </si>
  <si>
    <t>S</t>
  </si>
  <si>
    <t>Neschválenie žiadosti o NFP</t>
  </si>
  <si>
    <t>Neschválenie bude mať za následok nerelizáciu projektu a tým pádom nenaplnenie požiadaviek vyplývajúcich z definovaného projektu.</t>
  </si>
  <si>
    <t>Dodržanie procesu schvaľovania a dodanie všetkých potrebných podkladov na schválenie vrátane poskytnutia rýchlej súčinnosti.</t>
  </si>
  <si>
    <t>MIRRI</t>
  </si>
  <si>
    <t>V</t>
  </si>
  <si>
    <t>Neuvedenie aplikácie IS MOU do produkcie</t>
  </si>
  <si>
    <t>B1</t>
  </si>
  <si>
    <t>Neuvedenie aplikácie IS MOU do produkcie bude mať za následok nenaplnenie primárneho cieľu projektu</t>
  </si>
  <si>
    <t>Podpora releasu IS MOU</t>
  </si>
  <si>
    <t>Neschválenie žiadosti o NFP pre projekt MV SR Fázu 1</t>
  </si>
  <si>
    <t>Neschválenie projektu pre fázu 1 by znamenalo neuplnosť systému Platformy manažmentu údajov MV SR ako celku</t>
  </si>
  <si>
    <t>Schválenie projektu MV SR fáza I</t>
  </si>
  <si>
    <t xml:space="preserve">Vysvetlenie: </t>
  </si>
  <si>
    <t>1. Fatálny</t>
  </si>
  <si>
    <t>2. Významný</t>
  </si>
  <si>
    <t>3. Nevýznamný</t>
  </si>
  <si>
    <t>A. Vysoká (&gt; 70%)</t>
  </si>
  <si>
    <t>B. Stredná (40% - 70%)</t>
  </si>
  <si>
    <t>C. Nízka (&lt; 40%)</t>
  </si>
  <si>
    <t>Pravdepodobnosť 
vzniku rizika / závislosti</t>
  </si>
  <si>
    <t>Dopad rizika / závislosti</t>
  </si>
  <si>
    <r>
      <rPr>
        <b/>
        <sz val="10"/>
        <color indexed="23"/>
        <rFont val="Tahoma"/>
        <family val="2"/>
      </rPr>
      <t>vysoko závažné riziko</t>
    </r>
    <r>
      <rPr>
        <sz val="10"/>
        <color indexed="23"/>
        <rFont val="Tahoma"/>
        <family val="2"/>
        <charset val="238"/>
      </rPr>
      <t xml:space="preserve"> (červená farba)</t>
    </r>
  </si>
  <si>
    <t>V - Vysoká</t>
  </si>
  <si>
    <t>&gt; 70% v čase realizácie projektu</t>
  </si>
  <si>
    <t>F - Fatálny</t>
  </si>
  <si>
    <t>nebude projekt zrealizovaný</t>
  </si>
  <si>
    <r>
      <rPr>
        <b/>
        <sz val="10"/>
        <color indexed="23"/>
        <rFont val="Tahoma"/>
        <family val="2"/>
      </rPr>
      <t xml:space="preserve">stredne závažné riziko </t>
    </r>
    <r>
      <rPr>
        <sz val="10"/>
        <color indexed="23"/>
        <rFont val="Tahoma"/>
        <family val="2"/>
        <charset val="238"/>
      </rPr>
      <t>(žltá farba)</t>
    </r>
  </si>
  <si>
    <t>S - Stredná</t>
  </si>
  <si>
    <t>40% - 70% v čase realizácie projektu</t>
  </si>
  <si>
    <t>V - Významný</t>
  </si>
  <si>
    <t>merateľné ukazovatele budú naplnené na menej ako 85%</t>
  </si>
  <si>
    <r>
      <rPr>
        <b/>
        <sz val="10"/>
        <color indexed="23"/>
        <rFont val="Tahoma"/>
        <family val="2"/>
      </rPr>
      <t xml:space="preserve">menej závažné riziko </t>
    </r>
    <r>
      <rPr>
        <sz val="10"/>
        <color indexed="23"/>
        <rFont val="Tahoma"/>
        <family val="2"/>
        <charset val="238"/>
      </rPr>
      <t>(zelená farba)</t>
    </r>
  </si>
  <si>
    <t>N - Nízka</t>
  </si>
  <si>
    <t>&lt; 40% v čase realizácie projektu</t>
  </si>
  <si>
    <t>N - Nevýznamný</t>
  </si>
  <si>
    <t>merateľné ukazovatele budú naplnené na 85% a viac</t>
  </si>
  <si>
    <t>Vyhodnotenie pre projekty financované z Programu Slovensko</t>
  </si>
  <si>
    <t>Hodnotiace kritériá pre projekty financované z PSK sú zverejnené na:</t>
  </si>
  <si>
    <t>https://eurofondy.gov.sk/program-slovensko/</t>
  </si>
  <si>
    <t>Pozn.:</t>
  </si>
  <si>
    <t>Hodnotiteľ v procese hodnotenia žiadosti o NFP je v hodnotiacom hárku oprávnený identifikovať nové riziká, upravovať a meniť zadefinované riziká a zároveň povinný v hodnotiacom hárku zdôvodniť každú zmenu.</t>
  </si>
  <si>
    <r>
      <t>Pravdepodobnosť vzniku rizika / závislosti</t>
    </r>
    <r>
      <rPr>
        <sz val="10"/>
        <color rgb="FFFF0000"/>
        <rFont val="Tahoma"/>
        <family val="2"/>
        <charset val="238"/>
      </rPr>
      <t/>
    </r>
  </si>
  <si>
    <r>
      <t>Dopad rizika / závislosti</t>
    </r>
    <r>
      <rPr>
        <sz val="8"/>
        <color indexed="10"/>
        <rFont val="Tahoma"/>
        <family val="2"/>
        <charset val="238"/>
      </rPr>
      <t/>
    </r>
  </si>
  <si>
    <r>
      <t>Pravdepodobnosť vzniku rizika / závislosti</t>
    </r>
    <r>
      <rPr>
        <sz val="10"/>
        <color rgb="FFFF0000"/>
        <rFont val="Tahoma"/>
        <family val="2"/>
      </rPr>
      <t/>
    </r>
  </si>
  <si>
    <t>Kategória rizika</t>
  </si>
  <si>
    <t>F</t>
  </si>
  <si>
    <t>A1</t>
  </si>
  <si>
    <t>A2</t>
  </si>
  <si>
    <t>A3</t>
  </si>
  <si>
    <t>B2</t>
  </si>
  <si>
    <t>B3</t>
  </si>
  <si>
    <t>C1</t>
  </si>
  <si>
    <t>C2</t>
  </si>
  <si>
    <t>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</si>
</sst>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1]_-;\-* #,##0.00\ [$€-1]_-;_-* &quot;-&quot;??\ [$€-1]_-;_-@_-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</font>
    <font>
      <b/>
      <sz val="10"/>
      <color indexed="8"/>
      <name val="Tahoma"/>
      <family val="2"/>
    </font>
    <font>
      <sz val="10"/>
      <name val="Tahoma"/>
      <family val="2"/>
    </font>
    <font>
      <b/>
      <sz val="8"/>
      <color indexed="10"/>
      <name val="Tahoma"/>
      <family val="2"/>
      <charset val="238"/>
    </font>
    <font>
      <sz val="10"/>
      <color indexed="23"/>
      <name val="Tahoma"/>
      <family val="2"/>
      <charset val="238"/>
    </font>
    <font>
      <b/>
      <sz val="10"/>
      <color indexed="23"/>
      <name val="Tahoma"/>
      <family val="2"/>
    </font>
    <font>
      <b/>
      <sz val="10"/>
      <name val="Tahoma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 tint="-0.499984740745262"/>
      <name val="Tahoma"/>
      <family val="2"/>
    </font>
    <font>
      <sz val="10"/>
      <color theme="0" tint="-0.499984740745262"/>
      <name val="Tahoma"/>
      <family val="2"/>
      <charset val="238"/>
    </font>
    <font>
      <sz val="10"/>
      <color rgb="FF0070C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9" tint="-0.24994659260841701"/>
      <name val="Tahoma"/>
      <family val="2"/>
    </font>
    <font>
      <b/>
      <sz val="10"/>
      <color rgb="FF9C0006"/>
      <name val="Tahoma"/>
      <family val="2"/>
    </font>
    <font>
      <b/>
      <sz val="10"/>
      <color rgb="FF9C5700"/>
      <name val="Tahoma"/>
      <family val="2"/>
    </font>
    <font>
      <sz val="10"/>
      <color indexed="23"/>
      <name val="Tahoma"/>
      <family val="2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z val="8"/>
      <color indexed="10"/>
      <name val="Tahoma"/>
      <family val="2"/>
      <charset val="238"/>
    </font>
    <font>
      <sz val="10"/>
      <color rgb="FFFF0000"/>
      <name val="Tahoma"/>
      <family val="2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indexed="23"/>
      <name val="Tahoma"/>
      <family val="2"/>
      <charset val="23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5">
    <xf numFmtId="0" fontId="0" fillId="0" borderId="0"/>
    <xf numFmtId="16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61">
    <xf numFmtId="0" fontId="0" fillId="0" borderId="0" xfId="0"/>
    <xf numFmtId="0" fontId="13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wrapText="1"/>
    </xf>
    <xf numFmtId="0" fontId="29" fillId="0" borderId="0" xfId="0" applyFont="1"/>
    <xf numFmtId="0" fontId="1" fillId="0" borderId="0" xfId="0" applyFont="1"/>
    <xf numFmtId="0" fontId="0" fillId="0" borderId="0" xfId="0" applyAlignment="1">
      <alignment horizontal="center"/>
    </xf>
    <xf numFmtId="0" fontId="21" fillId="4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textRotation="90" wrapText="1"/>
    </xf>
    <xf numFmtId="0" fontId="2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5" fontId="12" fillId="0" borderId="1" xfId="2" applyNumberFormat="1" applyFont="1" applyBorder="1" applyAlignment="1">
      <alignment horizontal="left" vertical="center" wrapText="1"/>
    </xf>
    <xf numFmtId="14" fontId="15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0" fontId="21" fillId="4" borderId="1" xfId="4" applyNumberFormat="1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20" fillId="6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15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165" fontId="18" fillId="0" borderId="1" xfId="2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19" fillId="0" borderId="0" xfId="3" applyBorder="1" applyAlignment="1">
      <alignment horizontal="left" wrapText="1"/>
    </xf>
    <xf numFmtId="0" fontId="33" fillId="0" borderId="0" xfId="3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2" xfId="0" applyFont="1" applyBorder="1" applyAlignment="1">
      <alignment horizontal="left" vertical="center" wrapText="1"/>
    </xf>
    <xf numFmtId="0" fontId="32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  <xf numFmtId="0" fontId="32" fillId="0" borderId="3" xfId="0" applyFont="1" applyBorder="1" applyAlignment="1">
      <alignment horizontal="left" wrapText="1"/>
    </xf>
    <xf numFmtId="0" fontId="17" fillId="0" borderId="4" xfId="0" applyFont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31" fillId="0" borderId="6" xfId="0" applyFont="1" applyBorder="1" applyAlignment="1">
      <alignment horizontal="left"/>
    </xf>
    <xf numFmtId="0" fontId="17" fillId="0" borderId="4" xfId="0" applyFont="1" applyBorder="1" applyAlignment="1">
      <alignment horizontal="left" wrapText="1"/>
    </xf>
    <xf numFmtId="0" fontId="31" fillId="0" borderId="5" xfId="0" applyFont="1" applyBorder="1" applyAlignment="1">
      <alignment horizontal="left" wrapText="1"/>
    </xf>
    <xf numFmtId="0" fontId="31" fillId="0" borderId="6" xfId="0" applyFont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23" fillId="0" borderId="7" xfId="0" applyFont="1" applyBorder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</cellXfs>
  <cellStyles count="5">
    <cellStyle name="Currency 2" xfId="1" xr:uid="{00000000-0005-0000-0000-000000000000}"/>
    <cellStyle name="Hypertextové prepojenie" xfId="3" builtinId="8"/>
    <cellStyle name="Mena" xfId="2" builtinId="4"/>
    <cellStyle name="Normálna" xfId="0" builtinId="0"/>
    <cellStyle name="Percentá" xfId="4" builtinId="5"/>
  </cellStyles>
  <dxfs count="18"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theme="9" tint="-0.24994659260841701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9C57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theme="7" tint="0.59996337778862885"/>
        </patternFill>
      </fill>
    </dxf>
    <dxf>
      <font>
        <color theme="9" tint="-0.24994659260841701"/>
      </font>
      <fill>
        <patternFill>
          <bgColor rgb="FFC6EFCE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9C0006"/>
      <color rgb="FF9C5700"/>
      <color rgb="FFC6EFCE"/>
      <color rgb="FFFFC7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444500</xdr:colOff>
      <xdr:row>0</xdr:row>
      <xdr:rowOff>25400</xdr:rowOff>
    </xdr:from>
    <xdr:to>
      <xdr:col>11</xdr:col>
      <xdr:colOff>1087718</xdr:colOff>
      <xdr:row>3</xdr:row>
      <xdr:rowOff>114300</xdr:rowOff>
    </xdr:to>
    <xdr:pic>
      <xdr:nvPicPr>
        <xdr:cNvPr id="3075" name="Picture 1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60100" y="25400"/>
          <a:ext cx="7810500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Pravdepodobnost" displayName="TabPravdepodobnost" ref="A1:A4" totalsRowShown="0" headerRowDxfId="17" dataDxfId="16">
  <autoFilter ref="A1:A4" xr:uid="{00000000-0009-0000-0100-000001000000}"/>
  <tableColumns count="1">
    <tableColumn id="1" xr3:uid="{00000000-0010-0000-0000-000001000000}" name="Pravdepodobnosť vzniku rizika / závislosti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Dopad" displayName="TabDopad" ref="C1:C4" totalsRowShown="0" headerRowDxfId="14" dataDxfId="13">
  <autoFilter ref="C1:C4" xr:uid="{00000000-0009-0000-0100-000002000000}"/>
  <tableColumns count="1">
    <tableColumn id="1" xr3:uid="{00000000-0010-0000-0100-000001000000}" name="Dopad rizika / závislosti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Kategoria" displayName="TabKategoria" ref="E1:G10" totalsRowShown="0" headerRowDxfId="11">
  <autoFilter ref="E1:G10" xr:uid="{00000000-0009-0000-0100-000003000000}"/>
  <tableColumns count="3">
    <tableColumn id="3" xr3:uid="{00000000-0010-0000-0200-000003000000}" name="Pravdepodobnosť vzniku rizika / závislosti" dataDxfId="10"/>
    <tableColumn id="4" xr3:uid="{00000000-0010-0000-0200-000004000000}" name="Dopad rizika / závislosti" dataDxfId="9"/>
    <tableColumn id="1" xr3:uid="{00000000-0010-0000-0200-000001000000}" name="Kategória rizik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urofondy.gov.sk/program-slovensko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32"/>
  <sheetViews>
    <sheetView showGridLines="0" tabSelected="1" zoomScaleNormal="100" workbookViewId="0">
      <selection activeCell="D12" sqref="D12"/>
    </sheetView>
  </sheetViews>
  <sheetFormatPr baseColWidth="10" defaultColWidth="27.5" defaultRowHeight="13" x14ac:dyDescent="0.15"/>
  <cols>
    <col min="1" max="1" width="2.5" style="14" customWidth="1"/>
    <col min="2" max="2" width="3.1640625" style="14" bestFit="1" customWidth="1"/>
    <col min="3" max="3" width="45.5" style="14" bestFit="1" customWidth="1"/>
    <col min="4" max="4" width="28.83203125" style="14" customWidth="1"/>
    <col min="5" max="5" width="46.1640625" style="14" customWidth="1"/>
    <col min="6" max="6" width="36.33203125" style="14" customWidth="1"/>
    <col min="7" max="7" width="18.83203125" style="14" customWidth="1"/>
    <col min="8" max="8" width="17.6640625" style="19" customWidth="1"/>
    <col min="9" max="9" width="18" style="14" customWidth="1"/>
    <col min="10" max="10" width="19.6640625" style="14" customWidth="1"/>
    <col min="11" max="11" width="21.1640625" style="14" customWidth="1"/>
    <col min="12" max="12" width="27" style="14" bestFit="1" customWidth="1"/>
    <col min="13" max="13" width="3.1640625" style="14" customWidth="1"/>
    <col min="14" max="16384" width="27.5" style="14"/>
  </cols>
  <sheetData>
    <row r="2" spans="2:18" s="16" customFormat="1" x14ac:dyDescent="0.15">
      <c r="B2" s="12" t="s">
        <v>0</v>
      </c>
      <c r="C2" s="14"/>
      <c r="D2" s="15"/>
      <c r="F2" s="15"/>
      <c r="G2" s="15"/>
      <c r="H2" s="15"/>
      <c r="I2" s="15"/>
      <c r="J2" s="15"/>
      <c r="K2" s="15"/>
      <c r="L2" s="15"/>
      <c r="N2" s="15"/>
      <c r="O2" s="15"/>
      <c r="P2" s="15"/>
      <c r="Q2" s="15"/>
      <c r="R2" s="15"/>
    </row>
    <row r="3" spans="2:18" s="16" customFormat="1" x14ac:dyDescent="0.15">
      <c r="B3" s="1" t="s">
        <v>1</v>
      </c>
      <c r="C3" s="14"/>
      <c r="D3" s="15"/>
      <c r="F3" s="15"/>
      <c r="G3" s="15"/>
      <c r="H3" s="15"/>
      <c r="I3" s="15"/>
      <c r="J3" s="15"/>
      <c r="K3" s="15"/>
      <c r="L3" s="15"/>
      <c r="N3" s="15"/>
      <c r="O3" s="15"/>
      <c r="P3" s="15"/>
      <c r="Q3" s="15"/>
      <c r="R3" s="15"/>
    </row>
    <row r="5" spans="2:18" s="19" customFormat="1" ht="84" x14ac:dyDescent="0.2"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8" t="s">
        <v>7</v>
      </c>
      <c r="H5" s="17" t="s">
        <v>8</v>
      </c>
      <c r="I5" s="18" t="s">
        <v>9</v>
      </c>
      <c r="J5" s="18" t="s">
        <v>10</v>
      </c>
      <c r="K5" s="18" t="s">
        <v>11</v>
      </c>
      <c r="L5" s="17" t="s">
        <v>12</v>
      </c>
    </row>
    <row r="6" spans="2:18" ht="80" customHeight="1" x14ac:dyDescent="0.15">
      <c r="B6" s="20">
        <v>1</v>
      </c>
      <c r="C6" s="13" t="s">
        <v>13</v>
      </c>
      <c r="D6" s="21" t="str">
        <f t="array" ref="D6">INDEX(TabKategoria[Kategória rizika],MATCH('P-01 a I-01-P2_RIZIKAaZAVIS_v2'!$I6,IF(TabKategoria[Dopad rizika / závislosti]='P-01 a I-01-P2_RIZIKAaZAVIS_v2'!$J6,TabKategoria[Pravdepodobnosť vzniku rizika / závislosti]),0))</f>
        <v>C3</v>
      </c>
      <c r="E6" s="13" t="s">
        <v>14</v>
      </c>
      <c r="F6" s="13" t="s">
        <v>15</v>
      </c>
      <c r="G6" s="11" t="s">
        <v>16</v>
      </c>
      <c r="H6" s="24">
        <v>45627</v>
      </c>
      <c r="I6" s="22" t="s">
        <v>17</v>
      </c>
      <c r="J6" s="22" t="s">
        <v>17</v>
      </c>
      <c r="K6" s="23">
        <v>0</v>
      </c>
      <c r="L6" s="2"/>
    </row>
    <row r="7" spans="2:18" ht="47" customHeight="1" x14ac:dyDescent="0.15">
      <c r="B7" s="20">
        <v>2</v>
      </c>
      <c r="C7" s="11" t="s">
        <v>18</v>
      </c>
      <c r="D7" s="21" t="str" cm="1">
        <f t="array" ref="D7">INDEX(TabKategoria[Kategória rizika],MATCH('P-01 a I-01-P2_RIZIKAaZAVIS_v2'!$I7,IF(TabKategoria[Dopad rizika / závislosti]='P-01 a I-01-P2_RIZIKAaZAVIS_v2'!$J7,TabKategoria[Pravdepodobnosť vzniku rizika / závislosti]),0))</f>
        <v>C3</v>
      </c>
      <c r="E7" s="11" t="s">
        <v>19</v>
      </c>
      <c r="F7" s="11" t="s">
        <v>20</v>
      </c>
      <c r="G7" s="11" t="s">
        <v>16</v>
      </c>
      <c r="H7" s="24" t="s">
        <v>21</v>
      </c>
      <c r="I7" s="22" t="s">
        <v>17</v>
      </c>
      <c r="J7" s="22" t="s">
        <v>17</v>
      </c>
      <c r="K7" s="23">
        <v>0</v>
      </c>
      <c r="L7" s="2"/>
    </row>
    <row r="8" spans="2:18" ht="47" customHeight="1" x14ac:dyDescent="0.15">
      <c r="B8" s="20">
        <v>3</v>
      </c>
      <c r="C8" s="11" t="s">
        <v>22</v>
      </c>
      <c r="D8" s="21" t="str" cm="1">
        <f t="array" ref="D8">INDEX(TabKategoria[Kategória rizika],MATCH('P-01 a I-01-P2_RIZIKAaZAVIS_v2'!$I8,IF(TabKategoria[Dopad rizika / závislosti]='P-01 a I-01-P2_RIZIKAaZAVIS_v2'!$J8,TabKategoria[Pravdepodobnosť vzniku rizika / závislosti]),0))</f>
        <v>B3</v>
      </c>
      <c r="E8" s="11" t="s">
        <v>23</v>
      </c>
      <c r="F8" s="11" t="s">
        <v>24</v>
      </c>
      <c r="G8" s="11" t="s">
        <v>16</v>
      </c>
      <c r="H8" s="24" t="s">
        <v>21</v>
      </c>
      <c r="I8" s="22" t="s">
        <v>25</v>
      </c>
      <c r="J8" s="22" t="s">
        <v>17</v>
      </c>
      <c r="K8" s="23">
        <v>0</v>
      </c>
      <c r="L8" s="2"/>
    </row>
    <row r="9" spans="2:18" ht="47" customHeight="1" x14ac:dyDescent="0.15">
      <c r="B9" s="20">
        <v>4</v>
      </c>
      <c r="C9" s="11" t="s">
        <v>26</v>
      </c>
      <c r="D9" s="21" t="str" cm="1">
        <f t="array" ref="D9">INDEX(TabKategoria[Kategória rizika],MATCH('P-01 a I-01-P2_RIZIKAaZAVIS_v2'!$I9,IF(TabKategoria[Dopad rizika / závislosti]='P-01 a I-01-P2_RIZIKAaZAVIS_v2'!$J9,TabKategoria[Pravdepodobnosť vzniku rizika / závislosti]),0))</f>
        <v>C2</v>
      </c>
      <c r="E9" s="11" t="s">
        <v>27</v>
      </c>
      <c r="F9" s="11" t="s">
        <v>28</v>
      </c>
      <c r="G9" s="11" t="s">
        <v>29</v>
      </c>
      <c r="H9" s="24" t="s">
        <v>21</v>
      </c>
      <c r="I9" s="22" t="s">
        <v>17</v>
      </c>
      <c r="J9" s="22" t="s">
        <v>30</v>
      </c>
      <c r="K9" s="23">
        <v>0</v>
      </c>
      <c r="L9" s="2"/>
    </row>
    <row r="10" spans="2:18" ht="47" customHeight="1" x14ac:dyDescent="0.15">
      <c r="B10" s="20">
        <v>5</v>
      </c>
      <c r="C10" s="11" t="s">
        <v>31</v>
      </c>
      <c r="D10" s="21" t="str" cm="1">
        <f t="array" ref="D10">INDEX(TabKategoria[Kategória rizika],MATCH('P-01 a I-01-P2_RIZIKAaZAVIS_v2'!$I10,IF(TabKategoria[Dopad rizika / závislosti]='P-01 a I-01-P2_RIZIKAaZAVIS_v2'!$J10,TabKategoria[Pravdepodobnosť vzniku rizika / závislosti]),0))</f>
        <v>B2</v>
      </c>
      <c r="E10" s="11" t="s">
        <v>33</v>
      </c>
      <c r="F10" s="11" t="s">
        <v>34</v>
      </c>
      <c r="G10" s="11" t="s">
        <v>29</v>
      </c>
      <c r="H10" s="24" t="s">
        <v>21</v>
      </c>
      <c r="I10" s="22" t="s">
        <v>25</v>
      </c>
      <c r="J10" s="22" t="s">
        <v>30</v>
      </c>
      <c r="K10" s="23">
        <v>0</v>
      </c>
      <c r="L10" s="2"/>
    </row>
    <row r="11" spans="2:18" ht="47" customHeight="1" x14ac:dyDescent="0.15">
      <c r="B11" s="20">
        <v>6</v>
      </c>
      <c r="C11" s="11" t="s">
        <v>35</v>
      </c>
      <c r="D11" s="21" t="str" cm="1">
        <f t="array" ref="D11">INDEX(TabKategoria[Kategória rizika],MATCH('P-01 a I-01-P2_RIZIKAaZAVIS_v2'!$I11,IF(TabKategoria[Dopad rizika / závislosti]='P-01 a I-01-P2_RIZIKAaZAVIS_v2'!$J11,TabKategoria[Pravdepodobnosť vzniku rizika / závislosti]),0))</f>
        <v>B2</v>
      </c>
      <c r="E11" s="11" t="s">
        <v>36</v>
      </c>
      <c r="F11" s="11" t="s">
        <v>37</v>
      </c>
      <c r="G11" s="11" t="s">
        <v>29</v>
      </c>
      <c r="H11" s="24">
        <v>45604</v>
      </c>
      <c r="I11" s="22" t="s">
        <v>25</v>
      </c>
      <c r="J11" s="22" t="s">
        <v>30</v>
      </c>
      <c r="K11" s="41">
        <v>4000000</v>
      </c>
      <c r="L11" s="2"/>
    </row>
    <row r="12" spans="2:18" x14ac:dyDescent="0.15">
      <c r="G12" s="25"/>
      <c r="H12" s="26"/>
    </row>
    <row r="13" spans="2:18" ht="20" customHeight="1" x14ac:dyDescent="0.15">
      <c r="C13" s="10" t="str">
        <f>"Podiel vysoko závažných rizík ("&amp;$C$23&amp;")"</f>
        <v>Podiel vysoko závažných rizík (A1, A2, B1)</v>
      </c>
      <c r="D13" s="27" cm="1">
        <f t="array" ref="D13">SUMPRODUCT(COUNTIF($D$6:$D11,{"A1";"A2";"B1"}))/COUNTA($D$6:$D11)</f>
        <v>0</v>
      </c>
      <c r="H13" s="14"/>
    </row>
    <row r="14" spans="2:18" x14ac:dyDescent="0.15">
      <c r="B14" s="28"/>
      <c r="C14" s="28"/>
      <c r="D14" s="28"/>
      <c r="E14" s="28"/>
      <c r="F14" s="28"/>
    </row>
    <row r="15" spans="2:18" ht="14" x14ac:dyDescent="0.15">
      <c r="B15" s="28"/>
      <c r="C15" s="29" t="s">
        <v>38</v>
      </c>
      <c r="D15" s="57" t="str">
        <f>$J$22</f>
        <v>Dopad rizika / závislosti</v>
      </c>
      <c r="E15" s="57"/>
      <c r="F15" s="57"/>
    </row>
    <row r="16" spans="2:18" ht="14" x14ac:dyDescent="0.15">
      <c r="B16" s="28"/>
      <c r="C16" s="30" t="str">
        <f>$G$22</f>
        <v>Pravdepodobnosť 
vzniku rizika / závislosti</v>
      </c>
      <c r="D16" s="31" t="s">
        <v>39</v>
      </c>
      <c r="E16" s="31" t="s">
        <v>40</v>
      </c>
      <c r="F16" s="31" t="s">
        <v>41</v>
      </c>
    </row>
    <row r="17" spans="2:12" ht="14" x14ac:dyDescent="0.15">
      <c r="B17" s="28"/>
      <c r="C17" s="31" t="s">
        <v>42</v>
      </c>
      <c r="D17" s="10" t="str">
        <f>cfg!$G$2</f>
        <v>A1</v>
      </c>
      <c r="E17" s="10" t="str">
        <f>cfg!$G$3</f>
        <v>A2</v>
      </c>
      <c r="F17" s="32" t="str">
        <f>cfg!$G$4</f>
        <v>A3</v>
      </c>
    </row>
    <row r="18" spans="2:12" ht="14" x14ac:dyDescent="0.15">
      <c r="B18" s="28"/>
      <c r="C18" s="31" t="s">
        <v>43</v>
      </c>
      <c r="D18" s="10" t="str">
        <f>cfg!$G$5</f>
        <v>B1</v>
      </c>
      <c r="E18" s="32" t="str">
        <f>cfg!$G$6</f>
        <v>B2</v>
      </c>
      <c r="F18" s="33" t="str">
        <f>cfg!$G$7</f>
        <v>B3</v>
      </c>
    </row>
    <row r="19" spans="2:12" ht="14" x14ac:dyDescent="0.15">
      <c r="B19" s="28"/>
      <c r="C19" s="31" t="s">
        <v>44</v>
      </c>
      <c r="D19" s="32" t="str">
        <f>cfg!$G$8</f>
        <v>C1</v>
      </c>
      <c r="E19" s="33" t="str">
        <f>cfg!$G$9</f>
        <v>C2</v>
      </c>
      <c r="F19" s="33" t="str">
        <f>cfg!$G$10</f>
        <v>C3</v>
      </c>
    </row>
    <row r="20" spans="2:12" x14ac:dyDescent="0.15">
      <c r="B20" s="34"/>
      <c r="C20" s="34"/>
      <c r="D20" s="34"/>
      <c r="E20" s="34"/>
      <c r="F20" s="28"/>
    </row>
    <row r="21" spans="2:12" x14ac:dyDescent="0.15">
      <c r="B21" s="34"/>
      <c r="C21" s="35"/>
      <c r="D21" s="34"/>
      <c r="E21" s="34"/>
      <c r="F21" s="28"/>
    </row>
    <row r="22" spans="2:12" ht="15" customHeight="1" x14ac:dyDescent="0.2">
      <c r="B22" s="28"/>
      <c r="C22" s="29" t="s">
        <v>38</v>
      </c>
      <c r="D22" s="28"/>
      <c r="E22" s="28"/>
      <c r="F22" s="28"/>
      <c r="G22" s="51" t="s">
        <v>45</v>
      </c>
      <c r="H22" s="52"/>
      <c r="I22" s="53"/>
      <c r="J22" s="54" t="s">
        <v>46</v>
      </c>
      <c r="K22" s="55"/>
      <c r="L22" s="56"/>
    </row>
    <row r="23" spans="2:12" ht="14.25" customHeight="1" x14ac:dyDescent="0.15">
      <c r="B23" s="28"/>
      <c r="C23" s="10" t="str">
        <f>CONCATENATE($D$17,", ",$E$17,", ",$D$18)</f>
        <v>A1, A2, B1</v>
      </c>
      <c r="D23" s="59" t="s">
        <v>47</v>
      </c>
      <c r="E23" s="60"/>
      <c r="F23" s="28"/>
      <c r="G23" s="3" t="s">
        <v>48</v>
      </c>
      <c r="H23" s="47" t="s">
        <v>49</v>
      </c>
      <c r="I23" s="48"/>
      <c r="J23" s="3" t="s">
        <v>50</v>
      </c>
      <c r="K23" s="47" t="s">
        <v>51</v>
      </c>
      <c r="L23" s="48"/>
    </row>
    <row r="24" spans="2:12" ht="14.25" customHeight="1" x14ac:dyDescent="0.15">
      <c r="B24" s="28"/>
      <c r="C24" s="32" t="str">
        <f>CONCATENATE($F$17,", ",$E$18,", ",$D$19)</f>
        <v>A3, B2, C1</v>
      </c>
      <c r="D24" s="59" t="s">
        <v>52</v>
      </c>
      <c r="E24" s="60"/>
      <c r="F24" s="28"/>
      <c r="G24" s="4" t="s">
        <v>53</v>
      </c>
      <c r="H24" s="47" t="s">
        <v>54</v>
      </c>
      <c r="I24" s="48"/>
      <c r="J24" s="4" t="s">
        <v>55</v>
      </c>
      <c r="K24" s="47" t="s">
        <v>56</v>
      </c>
      <c r="L24" s="48"/>
    </row>
    <row r="25" spans="2:12" ht="14.25" customHeight="1" x14ac:dyDescent="0.15">
      <c r="B25" s="28"/>
      <c r="C25" s="33" t="str">
        <f>CONCATENATE($F$18,", ",$E$19,", ",$F$19)</f>
        <v>B3, C2, C3</v>
      </c>
      <c r="D25" s="59" t="s">
        <v>57</v>
      </c>
      <c r="E25" s="60"/>
      <c r="F25" s="28"/>
      <c r="G25" s="5" t="s">
        <v>58</v>
      </c>
      <c r="H25" s="47" t="s">
        <v>59</v>
      </c>
      <c r="I25" s="48"/>
      <c r="J25" s="5" t="s">
        <v>60</v>
      </c>
      <c r="K25" s="47" t="s">
        <v>61</v>
      </c>
      <c r="L25" s="48"/>
    </row>
    <row r="26" spans="2:12" ht="33.75" customHeight="1" thickBot="1" x14ac:dyDescent="0.25">
      <c r="B26" s="28"/>
      <c r="C26" s="28"/>
      <c r="D26" s="28"/>
      <c r="E26" s="36"/>
      <c r="F26" s="28"/>
      <c r="G26" s="37"/>
      <c r="H26" s="58"/>
      <c r="I26" s="46"/>
    </row>
    <row r="27" spans="2:12" ht="15" customHeight="1" x14ac:dyDescent="0.2">
      <c r="C27" s="49" t="s">
        <v>62</v>
      </c>
      <c r="D27" s="50"/>
      <c r="E27" s="38"/>
      <c r="F27" s="38"/>
      <c r="G27" s="38"/>
      <c r="H27" s="39"/>
      <c r="I27" s="38"/>
      <c r="J27" s="38"/>
      <c r="K27" s="38"/>
      <c r="L27" s="38"/>
    </row>
    <row r="29" spans="2:12" ht="16.5" customHeight="1" x14ac:dyDescent="0.2">
      <c r="C29" s="45" t="s">
        <v>63</v>
      </c>
      <c r="D29" s="46"/>
      <c r="E29" s="46"/>
      <c r="F29" s="46"/>
      <c r="G29" s="46"/>
      <c r="H29" s="46"/>
      <c r="I29" s="46"/>
      <c r="J29" s="46"/>
      <c r="K29" s="46"/>
      <c r="L29" s="46"/>
    </row>
    <row r="30" spans="2:12" ht="15" customHeight="1" x14ac:dyDescent="0.2">
      <c r="C30" s="43" t="s">
        <v>64</v>
      </c>
      <c r="D30" s="44"/>
      <c r="E30" s="44"/>
      <c r="F30" s="44"/>
      <c r="G30" s="44"/>
      <c r="H30" s="44"/>
      <c r="I30" s="44"/>
      <c r="J30" s="44"/>
      <c r="K30" s="44"/>
      <c r="L30" s="44"/>
    </row>
    <row r="31" spans="2:12" ht="21.75" customHeight="1" x14ac:dyDescent="0.15">
      <c r="C31" s="40" t="s">
        <v>65</v>
      </c>
    </row>
    <row r="32" spans="2:12" ht="14.25" customHeight="1" x14ac:dyDescent="0.15">
      <c r="C32" s="42" t="s">
        <v>66</v>
      </c>
      <c r="D32" s="42"/>
      <c r="E32" s="42"/>
      <c r="F32" s="42"/>
      <c r="G32" s="42"/>
      <c r="H32" s="42"/>
      <c r="I32" s="42"/>
      <c r="J32" s="42"/>
      <c r="K32" s="42"/>
      <c r="L32" s="42"/>
    </row>
  </sheetData>
  <mergeCells count="17">
    <mergeCell ref="G22:I22"/>
    <mergeCell ref="J22:L22"/>
    <mergeCell ref="D15:F15"/>
    <mergeCell ref="H26:I26"/>
    <mergeCell ref="H23:I23"/>
    <mergeCell ref="H24:I24"/>
    <mergeCell ref="H25:I25"/>
    <mergeCell ref="D24:E24"/>
    <mergeCell ref="D23:E23"/>
    <mergeCell ref="D25:E25"/>
    <mergeCell ref="C32:L32"/>
    <mergeCell ref="C30:L30"/>
    <mergeCell ref="C29:L29"/>
    <mergeCell ref="K23:L23"/>
    <mergeCell ref="K24:L24"/>
    <mergeCell ref="K25:L25"/>
    <mergeCell ref="C27:D27"/>
  </mergeCells>
  <phoneticPr fontId="9" type="noConversion"/>
  <conditionalFormatting sqref="D6:D11">
    <cfRule type="expression" dxfId="7" priority="85" stopIfTrue="1">
      <formula>OR($D6="B3",$D6="C2",$D6="C3")</formula>
    </cfRule>
    <cfRule type="expression" dxfId="6" priority="86" stopIfTrue="1">
      <formula>OR($D6="A3",$D6="B2",$D6="C1")</formula>
    </cfRule>
    <cfRule type="expression" dxfId="5" priority="87" stopIfTrue="1">
      <formula>OR($D6="A1",$D6="A2",$D6="B1")</formula>
    </cfRule>
  </conditionalFormatting>
  <conditionalFormatting sqref="I6:I11">
    <cfRule type="containsText" dxfId="4" priority="7" stopIfTrue="1" operator="containsText" text="S">
      <formula>NOT(ISERROR(SEARCH("S",I6)))</formula>
    </cfRule>
    <cfRule type="containsText" dxfId="3" priority="8" stopIfTrue="1" operator="containsText" text="V">
      <formula>NOT(ISERROR(SEARCH("V",I6)))</formula>
    </cfRule>
  </conditionalFormatting>
  <conditionalFormatting sqref="I6:J11">
    <cfRule type="containsText" dxfId="2" priority="4" stopIfTrue="1" operator="containsText" text="N">
      <formula>NOT(ISERROR(SEARCH("N",I6)))</formula>
    </cfRule>
  </conditionalFormatting>
  <conditionalFormatting sqref="J6:J11">
    <cfRule type="containsText" dxfId="1" priority="5" stopIfTrue="1" operator="containsText" text="V">
      <formula>NOT(ISERROR(SEARCH("V",J6)))</formula>
    </cfRule>
    <cfRule type="containsText" dxfId="0" priority="6" stopIfTrue="1" operator="containsText" text="F">
      <formula>NOT(ISERROR(SEARCH("F",J6)))</formula>
    </cfRule>
  </conditionalFormatting>
  <hyperlinks>
    <hyperlink ref="C30" r:id="rId1" xr:uid="{00000000-0004-0000-0000-000000000000}"/>
  </hyperlinks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0000000}">
          <x14:formula1>
            <xm:f>cfg!$A$2:$A$4</xm:f>
          </x14:formula1>
          <xm:sqref>I6</xm:sqref>
        </x14:dataValidation>
        <x14:dataValidation type="list" allowBlank="1" showInputMessage="1" showErrorMessage="1" xr:uid="{00000000-0002-0000-0000-000001000000}">
          <x14:formula1>
            <xm:f>cfg!$C$2:$C$4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"/>
  <sheetViews>
    <sheetView workbookViewId="0"/>
  </sheetViews>
  <sheetFormatPr baseColWidth="10" defaultColWidth="8.83203125" defaultRowHeight="15" x14ac:dyDescent="0.2"/>
  <cols>
    <col min="1" max="1" width="24.6640625" customWidth="1"/>
    <col min="2" max="2" width="4.6640625" customWidth="1"/>
    <col min="3" max="3" width="18.6640625" customWidth="1"/>
    <col min="4" max="4" width="4.6640625" customWidth="1"/>
    <col min="5" max="5" width="24.6640625" customWidth="1"/>
    <col min="6" max="6" width="18.6640625" customWidth="1"/>
    <col min="7" max="7" width="9.6640625" customWidth="1"/>
  </cols>
  <sheetData>
    <row r="1" spans="1:7" s="8" customFormat="1" ht="32" x14ac:dyDescent="0.2">
      <c r="A1" s="6" t="s">
        <v>67</v>
      </c>
      <c r="B1" s="7"/>
      <c r="C1" s="6" t="s">
        <v>68</v>
      </c>
      <c r="D1" s="7"/>
      <c r="E1" s="6" t="s">
        <v>69</v>
      </c>
      <c r="F1" s="6" t="s">
        <v>68</v>
      </c>
      <c r="G1" s="6" t="s">
        <v>70</v>
      </c>
    </row>
    <row r="2" spans="1:7" x14ac:dyDescent="0.2">
      <c r="A2" s="9" t="s">
        <v>30</v>
      </c>
      <c r="C2" s="9" t="s">
        <v>71</v>
      </c>
      <c r="E2" s="9" t="str">
        <f>$A$2</f>
        <v>V</v>
      </c>
      <c r="F2" s="9" t="str">
        <f>$C$2</f>
        <v>F</v>
      </c>
      <c r="G2" s="9" t="s">
        <v>72</v>
      </c>
    </row>
    <row r="3" spans="1:7" x14ac:dyDescent="0.2">
      <c r="A3" s="9" t="s">
        <v>25</v>
      </c>
      <c r="C3" s="9" t="s">
        <v>30</v>
      </c>
      <c r="E3" s="9" t="str">
        <f>$A$2</f>
        <v>V</v>
      </c>
      <c r="F3" s="9" t="str">
        <f>$C$3</f>
        <v>V</v>
      </c>
      <c r="G3" s="9" t="s">
        <v>73</v>
      </c>
    </row>
    <row r="4" spans="1:7" x14ac:dyDescent="0.2">
      <c r="A4" s="9" t="s">
        <v>17</v>
      </c>
      <c r="C4" s="9" t="s">
        <v>17</v>
      </c>
      <c r="E4" s="9" t="str">
        <f>$A$2</f>
        <v>V</v>
      </c>
      <c r="F4" s="9" t="str">
        <f>$C$4</f>
        <v>N</v>
      </c>
      <c r="G4" s="9" t="s">
        <v>74</v>
      </c>
    </row>
    <row r="5" spans="1:7" x14ac:dyDescent="0.2">
      <c r="E5" s="9" t="str">
        <f>$A$3</f>
        <v>S</v>
      </c>
      <c r="F5" s="9" t="str">
        <f>$C$2</f>
        <v>F</v>
      </c>
      <c r="G5" s="9" t="s">
        <v>32</v>
      </c>
    </row>
    <row r="6" spans="1:7" x14ac:dyDescent="0.2">
      <c r="E6" s="9" t="str">
        <f>$A$3</f>
        <v>S</v>
      </c>
      <c r="F6" s="9" t="str">
        <f>$C$3</f>
        <v>V</v>
      </c>
      <c r="G6" s="9" t="s">
        <v>75</v>
      </c>
    </row>
    <row r="7" spans="1:7" x14ac:dyDescent="0.2">
      <c r="E7" s="9" t="str">
        <f>$A$3</f>
        <v>S</v>
      </c>
      <c r="F7" s="9" t="str">
        <f>$C$4</f>
        <v>N</v>
      </c>
      <c r="G7" s="9" t="s">
        <v>76</v>
      </c>
    </row>
    <row r="8" spans="1:7" x14ac:dyDescent="0.2">
      <c r="E8" s="9" t="str">
        <f>$A$4</f>
        <v>N</v>
      </c>
      <c r="F8" s="9" t="str">
        <f>$C$2</f>
        <v>F</v>
      </c>
      <c r="G8" s="9" t="s">
        <v>77</v>
      </c>
    </row>
    <row r="9" spans="1:7" x14ac:dyDescent="0.2">
      <c r="E9" s="9" t="str">
        <f>$A$4</f>
        <v>N</v>
      </c>
      <c r="F9" s="9" t="str">
        <f>$C$3</f>
        <v>V</v>
      </c>
      <c r="G9" s="9" t="s">
        <v>78</v>
      </c>
    </row>
    <row r="10" spans="1:7" x14ac:dyDescent="0.2">
      <c r="E10" s="9" t="str">
        <f>$A$4</f>
        <v>N</v>
      </c>
      <c r="F10" s="9" t="str">
        <f>$C$4</f>
        <v>N</v>
      </c>
      <c r="G10" s="9" t="s">
        <v>79</v>
      </c>
    </row>
  </sheetData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DAA6A7BCDF8D439FD6A616C5A14EF9" ma:contentTypeVersion="4" ma:contentTypeDescription="Umožňuje vytvoriť nový dokument." ma:contentTypeScope="" ma:versionID="e76b2af21170cdcf996361a783ebdbde">
  <xsd:schema xmlns:xsd="http://www.w3.org/2001/XMLSchema" xmlns:xs="http://www.w3.org/2001/XMLSchema" xmlns:p="http://schemas.microsoft.com/office/2006/metadata/properties" xmlns:ns2="881abbb7-603f-48a3-ab67-b8f26904ec2a" targetNamespace="http://schemas.microsoft.com/office/2006/metadata/properties" ma:root="true" ma:fieldsID="4a58e9817cdabe8549c2773d18efc6fd" ns2:_="">
    <xsd:import namespace="881abbb7-603f-48a3-ab67-b8f26904ec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abbb7-603f-48a3-ab67-b8f26904ec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C920C-BE1B-46E5-89FE-9AA82F2B2A2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8DC2F6D-E0A1-446C-B678-851D9FAAF5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E6E7EE-516D-4AA6-AC2E-4EE163484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abbb7-603f-48a3-ab67-b8f26904ec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P-01 a I-01-P2_RIZIKAaZAVIS_v2</vt:lpstr>
      <vt:lpstr>cfg</vt:lpstr>
      <vt:lpstr>'P-01 a I-01-P2_RIZIKAaZAVIS_v2'!Oblasť_tlače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2024-10-25T09:54:58Z</dcterms:created>
  <dcterms:modified xsi:type="dcterms:W3CDTF">2025-03-13T11:11:16Z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0x01010088DAA6A7BCDF8D439FD6A616C5A14EF9</vt:lpwstr>
  </property>
</Properties>
</file>