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filterPrivacy="1"/>
  <xr:revisionPtr revIDLastSave="25" documentId="13_ncr:1_{ACA638AB-BA96-499B-90F8-399FC02DC89E}" xr6:coauthVersionLast="47" xr6:coauthVersionMax="47" xr10:uidLastSave="{8C0C53FC-10B4-A444-B36A-E8F8E072CA61}"/>
  <bookViews>
    <workbookView xWindow="3380" yWindow="2320" windowWidth="35720" windowHeight="1898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I-01-P2_RIZIKAaZAVIS_v2'!$A$1:$M$25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10" i="4" l="1" a="1"/>
  <c r="D10" i="4" s="1"/>
  <c r="D9" i="4" a="1"/>
  <c r="D9" i="4" s="1"/>
  <c r="D8" i="4" a="1"/>
  <c r="D8" i="4" s="1"/>
  <c r="D7" i="4" a="1"/>
  <c r="D7" i="4" s="1"/>
  <c r="D6" i="4" a="1"/>
  <c r="D6" i="4" s="1"/>
  <c r="D12" i="4" l="1" a="1"/>
  <c r="D12" i="4" s="1"/>
  <c r="F18" i="4"/>
  <c r="E18" i="4"/>
  <c r="D18" i="4"/>
  <c r="F17" i="4"/>
  <c r="E17" i="4"/>
  <c r="D17" i="4"/>
  <c r="F16" i="4"/>
  <c r="E16" i="4"/>
  <c r="D16" i="4"/>
  <c r="C24" i="4" l="1"/>
  <c r="C23" i="4"/>
  <c r="C22" i="4"/>
  <c r="C12" i="4" s="1"/>
  <c r="D14" i="4"/>
  <c r="C15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<sst xmlns="http://schemas.openxmlformats.org/spreadsheetml/2006/main" count="97" uniqueCount="77">
  <si>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</si>
  <si>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</si>
  <si>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</si>
  <si>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</si>
  <si>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</si>
  <si>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</si>
  <si>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</si>
  <si>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</si>
  <si>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</si>
  <si>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</si>
  <si>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</si>
  <si>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</si>
  <si>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</si>
  <si>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</si>
  <si>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</si>
  <si>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</si>
  <si>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</si>
  <si>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</si>
  <si>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</si>
  <si>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</si>
  <si>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</si>
  <si>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</si>
  <si>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</si>
  <si>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</si>
  <si>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</si>
  <si>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</si>
  <si>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</si>
  <si>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</si>
  <si>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</si>
  <si>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</si>
  <si>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</si>
  <si>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</si>
  <si>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</si>
  <si>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</si>
  <si>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</si>
  <si>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</si>
  <si>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</si>
  <si>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</si>
  <si>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</si>
  <si>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</si>
  <si>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</si>
  <si>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</si>
  <si>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</si>
  <si>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</si>
  <si>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</si>
  <si>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</si>
  <si>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</si>
  <si>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</si>
  <si>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</si>
  <si>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</si>
  <si>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</si>
  <si>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</si>
  <si>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</si>
  <si>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</si>
  <si>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</si>
  <si>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Nízke interné personálne obsadenie inštitúcie</t>
  </si>
  <si>
    <t>pre úspešné dodanie navrhovaného riešenia je potrebná prípprava podkladov pre VO a zabezpečenie celého procesu, spolupráca inými OVM ako napr. MIRRI, hlavne v oblasti integrácie na IS CPDI, ako aj komunikácia interného tímu s dodavateľom budúcieho riešenia</t>
  </si>
  <si>
    <t>Zazmluvniť minimálne projektového manažéra pre riadenia a odpočtovanie projektu</t>
  </si>
  <si>
    <t>Riziko oneskorenia procesu verejného obstarávania</t>
  </si>
  <si>
    <t>priebežne</t>
  </si>
  <si>
    <t xml:space="preserve">Riziko nedodržania harmonogramu </t>
  </si>
  <si>
    <t>Neschválenie žiadosti o NFP</t>
  </si>
  <si>
    <t>Neschválenie bude mať za následok nerelizáciu projektu a tým pádom nenaplnenie požiadaviek vyplývajúcich z definovaného projektu.</t>
  </si>
  <si>
    <t>Dodržanie procesu schvaľovania a dodanie všetkých potrebných podkladov na schválenie vrátane poskytnutia rýchlej súčinnosti.</t>
  </si>
  <si>
    <t>MIRRI</t>
  </si>
  <si>
    <r>
      <t>ZOZNAM RIZÍK a ZÁVISLOSTÍ</t>
    </r>
    <r>
      <rPr>
        <b/>
        <sz val="10"/>
        <color indexed="23"/>
        <rFont val="Tahoma"/>
        <family val="2"/>
      </rPr>
      <t xml:space="preserve">  </t>
    </r>
    <r>
      <rPr>
        <b/>
        <sz val="10"/>
        <color indexed="23"/>
        <rFont val="Tahoma"/>
        <family val="2"/>
        <charset val="238"/>
      </rPr>
      <t>(Verzia dokumentu v0.9/06_2021)</t>
    </r>
  </si>
  <si>
    <t>Neskoré vyhlásenie verejného obstarávania a tým oneskorená realizácia a nedodržanie harmonogramu aktivity projektu</t>
  </si>
  <si>
    <t>Predĺženie realizácie aktivít projektu, ktoré bude mať za následok nedodržanie časového harmonogramu</t>
  </si>
  <si>
    <t>Príprava podkladov do verejného obstarávania a vyhlásenie samotného verejného obstarávania v dostatočnom predstihu</t>
  </si>
  <si>
    <t>Zadefinovať reálny časový harmonogram a dôsledne ho kontrolovať a dodžiavať.</t>
  </si>
  <si>
    <t>Hodnotiace kritériá pre projekty financované z PSK sú zverejnené na:</t>
  </si>
  <si>
    <t>https://eurofondy.gov.sk/program-slovensko/</t>
  </si>
  <si>
    <t>Vyhodnotenie pre projekty financované z Programu Slovensko</t>
  </si>
  <si>
    <t>PPA</t>
  </si>
  <si>
    <t>Projekt Informačný systém administratívnych podpôr v pôdohospodárstve (IS APP)</t>
  </si>
  <si>
    <t xml:space="preserve">Závislosť na projekte je z pohľadu rozvoja integračnej platformy PPA, keďže v ráci predkladaného projekty je plánovaný jej rozvoj najmä o platformu manažmentú údajov PPA </t>
  </si>
  <si>
    <t>Realizácia oboch projektov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</si>
</sst>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  <numFmt numFmtId="165" formatCode="_-* #,##0.00\ [$€-1]_-;\-* #,##0.00\ [$€-1]_-;_-* &quot;-&quot;??\ [$€-1]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indexed="23"/>
      <name val="Tahoma"/>
      <family val="2"/>
      <charset val="238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5">
    <xf numFmtId="0" fontId="0" fillId="0" borderId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62">
    <xf numFmtId="0" fontId="0" fillId="0" borderId="0" xfId="0"/>
    <xf numFmtId="0" fontId="13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8" fillId="0" borderId="0" xfId="0" applyFont="1" applyAlignment="1">
      <alignment wrapText="1"/>
    </xf>
    <xf numFmtId="0" fontId="29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1" fillId="4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top"/>
    </xf>
    <xf numFmtId="0" fontId="4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textRotation="90" wrapText="1"/>
    </xf>
    <xf numFmtId="0" fontId="2" fillId="0" borderId="0" xfId="0" applyFont="1" applyAlignment="1">
      <alignment horizontal="left"/>
    </xf>
    <xf numFmtId="0" fontId="1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10" fontId="21" fillId="4" borderId="1" xfId="4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7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22" fillId="5" borderId="1" xfId="0" applyFont="1" applyFill="1" applyBorder="1" applyAlignment="1">
      <alignment horizontal="left" vertical="center" wrapText="1"/>
    </xf>
    <xf numFmtId="0" fontId="20" fillId="6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horizontal="left" wrapText="1"/>
    </xf>
    <xf numFmtId="0" fontId="2" fillId="0" borderId="8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165" fontId="2" fillId="0" borderId="1" xfId="2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/>
    </xf>
    <xf numFmtId="0" fontId="31" fillId="0" borderId="5" xfId="0" applyFont="1" applyBorder="1" applyAlignment="1">
      <alignment horizontal="left"/>
    </xf>
    <xf numFmtId="0" fontId="31" fillId="0" borderId="6" xfId="0" applyFont="1" applyBorder="1" applyAlignment="1">
      <alignment horizontal="left"/>
    </xf>
    <xf numFmtId="0" fontId="17" fillId="0" borderId="4" xfId="0" applyFont="1" applyBorder="1" applyAlignment="1">
      <alignment horizontal="left" wrapText="1"/>
    </xf>
    <xf numFmtId="0" fontId="31" fillId="0" borderId="5" xfId="0" applyFont="1" applyBorder="1" applyAlignment="1">
      <alignment horizontal="left" wrapText="1"/>
    </xf>
    <xf numFmtId="0" fontId="31" fillId="0" borderId="6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12" fillId="0" borderId="2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3" applyBorder="1" applyAlignment="1">
      <alignment horizontal="left" wrapText="1"/>
    </xf>
    <xf numFmtId="0" fontId="33" fillId="0" borderId="0" xfId="3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16" fillId="0" borderId="3" xfId="0" applyFont="1" applyBorder="1" applyAlignment="1">
      <alignment horizontal="left" wrapText="1"/>
    </xf>
    <xf numFmtId="0" fontId="32" fillId="0" borderId="3" xfId="0" applyFont="1" applyBorder="1" applyAlignment="1">
      <alignment horizontal="left" wrapText="1"/>
    </xf>
  </cellXfs>
  <cellStyles count="5">
    <cellStyle name="Currency 2" xfId="1" xr:uid="{00000000-0005-0000-0000-000000000000}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114300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urofondy.gov.sk/program-slovensko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1"/>
  <sheetViews>
    <sheetView showGridLines="0" tabSelected="1" topLeftCell="A5" zoomScaleNormal="100" workbookViewId="0">
      <selection activeCell="C7" sqref="C7"/>
    </sheetView>
  </sheetViews>
  <sheetFormatPr baseColWidth="10" defaultColWidth="27.5" defaultRowHeight="13" x14ac:dyDescent="0.15"/>
  <cols>
    <col min="1" max="1" width="2.5" style="14" customWidth="1"/>
    <col min="2" max="2" width="3.1640625" style="14" bestFit="1" customWidth="1"/>
    <col min="3" max="3" width="45.5" style="14" bestFit="1" customWidth="1"/>
    <col min="4" max="4" width="28.83203125" style="14" customWidth="1"/>
    <col min="5" max="5" width="46.1640625" style="14" customWidth="1"/>
    <col min="6" max="6" width="36.33203125" style="14" customWidth="1"/>
    <col min="7" max="7" width="18.83203125" style="14" customWidth="1"/>
    <col min="8" max="8" width="17.6640625" style="19" customWidth="1"/>
    <col min="9" max="9" width="18" style="14" customWidth="1"/>
    <col min="10" max="10" width="19.6640625" style="14" customWidth="1"/>
    <col min="11" max="11" width="21.1640625" style="14" customWidth="1"/>
    <col min="12" max="12" width="27" style="14" bestFit="1" customWidth="1"/>
    <col min="13" max="13" width="3.1640625" style="14" customWidth="1"/>
    <col min="14" max="16384" width="27.5" style="14"/>
  </cols>
  <sheetData>
    <row r="2" spans="2:18" s="16" customFormat="1" x14ac:dyDescent="0.15">
      <c r="B2" s="12" t="s">
        <v>65</v>
      </c>
      <c r="C2" s="14"/>
      <c r="D2" s="15"/>
      <c r="F2" s="15"/>
      <c r="G2" s="15"/>
      <c r="H2" s="15"/>
      <c r="I2" s="15"/>
      <c r="J2" s="15"/>
      <c r="K2" s="15"/>
      <c r="L2" s="15"/>
      <c r="N2" s="15"/>
      <c r="O2" s="15"/>
      <c r="P2" s="15"/>
      <c r="Q2" s="15"/>
      <c r="R2" s="15"/>
    </row>
    <row r="3" spans="2:18" s="16" customFormat="1" x14ac:dyDescent="0.15">
      <c r="B3" s="1" t="s">
        <v>0</v>
      </c>
      <c r="C3" s="14"/>
      <c r="D3" s="15"/>
      <c r="F3" s="15"/>
      <c r="G3" s="15"/>
      <c r="H3" s="15"/>
      <c r="I3" s="15"/>
      <c r="J3" s="15"/>
      <c r="K3" s="15"/>
      <c r="L3" s="15"/>
      <c r="N3" s="15"/>
      <c r="O3" s="15"/>
      <c r="P3" s="15"/>
      <c r="Q3" s="15"/>
      <c r="R3" s="15"/>
    </row>
    <row r="5" spans="2:18" s="19" customFormat="1" ht="84" x14ac:dyDescent="0.2">
      <c r="B5" s="17" t="s">
        <v>1</v>
      </c>
      <c r="C5" s="17" t="s">
        <v>20</v>
      </c>
      <c r="D5" s="17" t="s">
        <v>38</v>
      </c>
      <c r="E5" s="17" t="s">
        <v>2</v>
      </c>
      <c r="F5" s="17" t="s">
        <v>19</v>
      </c>
      <c r="G5" s="18" t="s">
        <v>18</v>
      </c>
      <c r="H5" s="17" t="s">
        <v>3</v>
      </c>
      <c r="I5" s="18" t="s">
        <v>51</v>
      </c>
      <c r="J5" s="18" t="s">
        <v>43</v>
      </c>
      <c r="K5" s="18" t="s">
        <v>52</v>
      </c>
      <c r="L5" s="17" t="s">
        <v>4</v>
      </c>
    </row>
    <row r="6" spans="2:18" ht="80" customHeight="1" x14ac:dyDescent="0.15">
      <c r="B6" s="20">
        <v>1</v>
      </c>
      <c r="C6" s="13" t="s">
        <v>55</v>
      </c>
      <c r="D6" s="21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C3</v>
      </c>
      <c r="E6" s="38" t="s">
        <v>56</v>
      </c>
      <c r="F6" s="38" t="s">
        <v>57</v>
      </c>
      <c r="G6" s="39" t="s">
        <v>73</v>
      </c>
      <c r="H6" s="39">
        <v>45627</v>
      </c>
      <c r="I6" s="40" t="s">
        <v>41</v>
      </c>
      <c r="J6" s="40" t="s">
        <v>41</v>
      </c>
      <c r="K6" s="41">
        <v>0</v>
      </c>
      <c r="L6" s="2"/>
    </row>
    <row r="7" spans="2:18" ht="47" customHeight="1" x14ac:dyDescent="0.15">
      <c r="B7" s="20">
        <v>2</v>
      </c>
      <c r="C7" s="11" t="s">
        <v>58</v>
      </c>
      <c r="D7" s="21" t="str" cm="1">
        <f t="array" ref="D7">INDEX(TabKategoria[Kategória rizika],MATCH('P-01 a I-01-P2_RIZIKAaZAVIS_v2'!$I7,IF(TabKategoria[Dopad rizika / závislosti]='P-01 a I-01-P2_RIZIKAaZAVIS_v2'!$J7,TabKategoria[Pravdepodobnosť vzniku rizika / závislosti]),0))</f>
        <v>C3</v>
      </c>
      <c r="E7" s="42" t="s">
        <v>66</v>
      </c>
      <c r="F7" s="42" t="s">
        <v>68</v>
      </c>
      <c r="G7" s="39" t="s">
        <v>73</v>
      </c>
      <c r="H7" s="39" t="s">
        <v>59</v>
      </c>
      <c r="I7" s="40" t="s">
        <v>41</v>
      </c>
      <c r="J7" s="40" t="s">
        <v>41</v>
      </c>
      <c r="K7" s="41">
        <v>0</v>
      </c>
      <c r="L7" s="2"/>
    </row>
    <row r="8" spans="2:18" ht="47" customHeight="1" x14ac:dyDescent="0.15">
      <c r="B8" s="20">
        <v>3</v>
      </c>
      <c r="C8" s="11" t="s">
        <v>60</v>
      </c>
      <c r="D8" s="21" t="str" cm="1">
        <f t="array" ref="D8">INDEX(TabKategoria[Kategória rizika],MATCH('P-01 a I-01-P2_RIZIKAaZAVIS_v2'!$I8,IF(TabKategoria[Dopad rizika / závislosti]='P-01 a I-01-P2_RIZIKAaZAVIS_v2'!$J8,TabKategoria[Pravdepodobnosť vzniku rizika / závislosti]),0))</f>
        <v>B3</v>
      </c>
      <c r="E8" s="42" t="s">
        <v>67</v>
      </c>
      <c r="F8" s="42" t="s">
        <v>69</v>
      </c>
      <c r="G8" s="39" t="s">
        <v>73</v>
      </c>
      <c r="H8" s="39" t="s">
        <v>59</v>
      </c>
      <c r="I8" s="40" t="s">
        <v>40</v>
      </c>
      <c r="J8" s="40" t="s">
        <v>41</v>
      </c>
      <c r="K8" s="41">
        <v>0</v>
      </c>
      <c r="L8" s="2"/>
    </row>
    <row r="9" spans="2:18" ht="47" customHeight="1" x14ac:dyDescent="0.15">
      <c r="B9" s="20">
        <v>4</v>
      </c>
      <c r="C9" s="11" t="s">
        <v>61</v>
      </c>
      <c r="D9" s="21" t="str" cm="1">
        <f t="array" ref="D9">INDEX(TabKategoria[Kategória rizika],MATCH('P-01 a I-01-P2_RIZIKAaZAVIS_v2'!$I9,IF(TabKategoria[Dopad rizika / závislosti]='P-01 a I-01-P2_RIZIKAaZAVIS_v2'!$J9,TabKategoria[Pravdepodobnosť vzniku rizika / závislosti]),0))</f>
        <v>C2</v>
      </c>
      <c r="E9" s="42" t="s">
        <v>62</v>
      </c>
      <c r="F9" s="42" t="s">
        <v>63</v>
      </c>
      <c r="G9" s="39" t="s">
        <v>64</v>
      </c>
      <c r="H9" s="39" t="s">
        <v>59</v>
      </c>
      <c r="I9" s="40" t="s">
        <v>41</v>
      </c>
      <c r="J9" s="40" t="s">
        <v>39</v>
      </c>
      <c r="K9" s="41">
        <v>0</v>
      </c>
      <c r="L9" s="2"/>
    </row>
    <row r="10" spans="2:18" ht="47" customHeight="1" x14ac:dyDescent="0.15">
      <c r="B10" s="20">
        <v>5</v>
      </c>
      <c r="C10" s="11" t="s">
        <v>74</v>
      </c>
      <c r="D10" s="21" t="str" cm="1">
        <f t="array" ref="D10">INDEX(TabKategoria[Kategória rizika],MATCH('P-01 a I-01-P2_RIZIKAaZAVIS_v2'!$I10,IF(TabKategoria[Dopad rizika / závislosti]='P-01 a I-01-P2_RIZIKAaZAVIS_v2'!$J10,TabKategoria[Pravdepodobnosť vzniku rizika / závislosti]),0))</f>
        <v>C3</v>
      </c>
      <c r="E10" s="42" t="s">
        <v>75</v>
      </c>
      <c r="F10" s="42" t="s">
        <v>76</v>
      </c>
      <c r="G10" s="39" t="s">
        <v>73</v>
      </c>
      <c r="H10" s="39" t="s">
        <v>59</v>
      </c>
      <c r="I10" s="40" t="s">
        <v>41</v>
      </c>
      <c r="J10" s="40" t="s">
        <v>41</v>
      </c>
      <c r="K10" s="41">
        <v>0</v>
      </c>
      <c r="L10" s="2"/>
    </row>
    <row r="11" spans="2:18" x14ac:dyDescent="0.15">
      <c r="G11" s="22"/>
      <c r="H11" s="23"/>
    </row>
    <row r="12" spans="2:18" ht="20" customHeight="1" x14ac:dyDescent="0.15">
      <c r="C12" s="10" t="str">
        <f>"Podiel vysoko závažných rizík ("&amp;$C$22&amp;")"</f>
        <v>Podiel vysoko závažných rizík (A1, A2, B1)</v>
      </c>
      <c r="D12" s="24" cm="1">
        <f t="array" ref="D12">SUMPRODUCT(COUNTIF($D$6:$D10,{"A1";"A2";"B1"}))/COUNTA($D$6:$D10)</f>
        <v>0</v>
      </c>
      <c r="H12" s="14"/>
    </row>
    <row r="13" spans="2:18" x14ac:dyDescent="0.15">
      <c r="B13" s="25"/>
      <c r="C13" s="25"/>
      <c r="D13" s="25"/>
      <c r="E13" s="25"/>
      <c r="F13" s="25"/>
    </row>
    <row r="14" spans="2:18" ht="14" x14ac:dyDescent="0.15">
      <c r="B14" s="25"/>
      <c r="C14" s="26" t="s">
        <v>17</v>
      </c>
      <c r="D14" s="49" t="str">
        <f>$J$21</f>
        <v>Dopad rizika / závislosti</v>
      </c>
      <c r="E14" s="49"/>
      <c r="F14" s="49"/>
    </row>
    <row r="15" spans="2:18" ht="14" x14ac:dyDescent="0.15">
      <c r="B15" s="25"/>
      <c r="C15" s="27" t="str">
        <f>$G$21</f>
        <v>Pravdepodobnosť 
vzniku rizika / závislosti</v>
      </c>
      <c r="D15" s="28" t="s">
        <v>33</v>
      </c>
      <c r="E15" s="28" t="s">
        <v>34</v>
      </c>
      <c r="F15" s="28" t="s">
        <v>35</v>
      </c>
    </row>
    <row r="16" spans="2:18" ht="14" x14ac:dyDescent="0.15">
      <c r="B16" s="25"/>
      <c r="C16" s="28" t="s">
        <v>5</v>
      </c>
      <c r="D16" s="10" t="str">
        <f>cfg!$G$2</f>
        <v>A1</v>
      </c>
      <c r="E16" s="10" t="str">
        <f>cfg!$G$3</f>
        <v>A2</v>
      </c>
      <c r="F16" s="29" t="str">
        <f>cfg!$G$4</f>
        <v>A3</v>
      </c>
    </row>
    <row r="17" spans="2:12" ht="14" x14ac:dyDescent="0.15">
      <c r="B17" s="25"/>
      <c r="C17" s="28" t="s">
        <v>9</v>
      </c>
      <c r="D17" s="10" t="str">
        <f>cfg!$G$5</f>
        <v>B1</v>
      </c>
      <c r="E17" s="29" t="str">
        <f>cfg!$G$6</f>
        <v>B2</v>
      </c>
      <c r="F17" s="30" t="str">
        <f>cfg!$G$7</f>
        <v>B3</v>
      </c>
    </row>
    <row r="18" spans="2:12" ht="14" x14ac:dyDescent="0.15">
      <c r="B18" s="25"/>
      <c r="C18" s="28" t="s">
        <v>13</v>
      </c>
      <c r="D18" s="29" t="str">
        <f>cfg!$G$8</f>
        <v>C1</v>
      </c>
      <c r="E18" s="30" t="str">
        <f>cfg!$G$9</f>
        <v>C2</v>
      </c>
      <c r="F18" s="30" t="str">
        <f>cfg!$G$10</f>
        <v>C3</v>
      </c>
    </row>
    <row r="19" spans="2:12" x14ac:dyDescent="0.15">
      <c r="B19" s="31"/>
      <c r="C19" s="31"/>
      <c r="D19" s="31"/>
      <c r="E19" s="31"/>
      <c r="F19" s="25"/>
    </row>
    <row r="20" spans="2:12" x14ac:dyDescent="0.15">
      <c r="B20" s="31"/>
      <c r="C20" s="32"/>
      <c r="D20" s="31"/>
      <c r="E20" s="31"/>
      <c r="F20" s="25"/>
    </row>
    <row r="21" spans="2:12" ht="15" customHeight="1" x14ac:dyDescent="0.2">
      <c r="B21" s="25"/>
      <c r="C21" s="26" t="s">
        <v>17</v>
      </c>
      <c r="D21" s="25"/>
      <c r="E21" s="25"/>
      <c r="F21" s="25"/>
      <c r="G21" s="43" t="s">
        <v>50</v>
      </c>
      <c r="H21" s="44"/>
      <c r="I21" s="45"/>
      <c r="J21" s="46" t="s">
        <v>28</v>
      </c>
      <c r="K21" s="47"/>
      <c r="L21" s="48"/>
    </row>
    <row r="22" spans="2:12" ht="14.25" customHeight="1" x14ac:dyDescent="0.15">
      <c r="B22" s="25"/>
      <c r="C22" s="10" t="str">
        <f>CONCATENATE($D$16,", ",$E$16,", ",$D$17)</f>
        <v>A1, A2, B1</v>
      </c>
      <c r="D22" s="54" t="s">
        <v>29</v>
      </c>
      <c r="E22" s="55"/>
      <c r="F22" s="25"/>
      <c r="G22" s="3" t="s">
        <v>44</v>
      </c>
      <c r="H22" s="52" t="s">
        <v>23</v>
      </c>
      <c r="I22" s="53"/>
      <c r="J22" s="3" t="s">
        <v>45</v>
      </c>
      <c r="K22" s="52" t="s">
        <v>30</v>
      </c>
      <c r="L22" s="53"/>
    </row>
    <row r="23" spans="2:12" ht="14.25" customHeight="1" x14ac:dyDescent="0.15">
      <c r="B23" s="25"/>
      <c r="C23" s="29" t="str">
        <f>CONCATENATE($F$16,", ",$E$17,", ",$D$18)</f>
        <v>A3, B2, C1</v>
      </c>
      <c r="D23" s="54" t="s">
        <v>26</v>
      </c>
      <c r="E23" s="55"/>
      <c r="F23" s="25"/>
      <c r="G23" s="4" t="s">
        <v>46</v>
      </c>
      <c r="H23" s="52" t="s">
        <v>24</v>
      </c>
      <c r="I23" s="53"/>
      <c r="J23" s="4" t="s">
        <v>47</v>
      </c>
      <c r="K23" s="52" t="s">
        <v>21</v>
      </c>
      <c r="L23" s="53"/>
    </row>
    <row r="24" spans="2:12" ht="14.25" customHeight="1" x14ac:dyDescent="0.15">
      <c r="B24" s="25"/>
      <c r="C24" s="30" t="str">
        <f>CONCATENATE($F$17,", ",$E$18,", ",$F$18)</f>
        <v>B3, C2, C3</v>
      </c>
      <c r="D24" s="54" t="s">
        <v>27</v>
      </c>
      <c r="E24" s="55"/>
      <c r="F24" s="25"/>
      <c r="G24" s="5" t="s">
        <v>48</v>
      </c>
      <c r="H24" s="52" t="s">
        <v>25</v>
      </c>
      <c r="I24" s="53"/>
      <c r="J24" s="5" t="s">
        <v>49</v>
      </c>
      <c r="K24" s="52" t="s">
        <v>31</v>
      </c>
      <c r="L24" s="53"/>
    </row>
    <row r="25" spans="2:12" ht="33.75" customHeight="1" thickBot="1" x14ac:dyDescent="0.25">
      <c r="B25" s="25"/>
      <c r="C25" s="25"/>
      <c r="D25" s="25"/>
      <c r="E25" s="33"/>
      <c r="F25" s="25"/>
      <c r="G25" s="34"/>
      <c r="H25" s="50"/>
      <c r="I25" s="51"/>
    </row>
    <row r="26" spans="2:12" ht="15" customHeight="1" x14ac:dyDescent="0.2">
      <c r="C26" s="60" t="s">
        <v>72</v>
      </c>
      <c r="D26" s="61"/>
      <c r="E26" s="35"/>
      <c r="F26" s="35"/>
      <c r="G26" s="35"/>
      <c r="H26" s="36"/>
      <c r="I26" s="35"/>
      <c r="J26" s="35"/>
      <c r="K26" s="35"/>
      <c r="L26" s="35"/>
    </row>
    <row r="28" spans="2:12" ht="16.5" customHeight="1" x14ac:dyDescent="0.2">
      <c r="C28" s="59" t="s">
        <v>70</v>
      </c>
      <c r="D28" s="51"/>
      <c r="E28" s="51"/>
      <c r="F28" s="51"/>
      <c r="G28" s="51"/>
      <c r="H28" s="51"/>
      <c r="I28" s="51"/>
      <c r="J28" s="51"/>
      <c r="K28" s="51"/>
      <c r="L28" s="51"/>
    </row>
    <row r="29" spans="2:12" ht="15" customHeight="1" x14ac:dyDescent="0.2">
      <c r="C29" s="57" t="s">
        <v>71</v>
      </c>
      <c r="D29" s="58"/>
      <c r="E29" s="58"/>
      <c r="F29" s="58"/>
      <c r="G29" s="58"/>
      <c r="H29" s="58"/>
      <c r="I29" s="58"/>
      <c r="J29" s="58"/>
      <c r="K29" s="58"/>
      <c r="L29" s="58"/>
    </row>
    <row r="30" spans="2:12" ht="21.75" customHeight="1" x14ac:dyDescent="0.15">
      <c r="C30" s="37" t="s">
        <v>22</v>
      </c>
    </row>
    <row r="31" spans="2:12" ht="14.25" customHeight="1" x14ac:dyDescent="0.15">
      <c r="C31" s="56" t="s">
        <v>32</v>
      </c>
      <c r="D31" s="56"/>
      <c r="E31" s="56"/>
      <c r="F31" s="56"/>
      <c r="G31" s="56"/>
      <c r="H31" s="56"/>
      <c r="I31" s="56"/>
      <c r="J31" s="56"/>
      <c r="K31" s="56"/>
      <c r="L31" s="56"/>
    </row>
  </sheetData>
  <mergeCells count="17">
    <mergeCell ref="C31:L31"/>
    <mergeCell ref="C29:L29"/>
    <mergeCell ref="C28:L28"/>
    <mergeCell ref="K22:L22"/>
    <mergeCell ref="K23:L23"/>
    <mergeCell ref="K24:L24"/>
    <mergeCell ref="C26:D26"/>
    <mergeCell ref="G21:I21"/>
    <mergeCell ref="J21:L21"/>
    <mergeCell ref="D14:F14"/>
    <mergeCell ref="H25:I25"/>
    <mergeCell ref="H22:I22"/>
    <mergeCell ref="H23:I23"/>
    <mergeCell ref="H24:I24"/>
    <mergeCell ref="D23:E23"/>
    <mergeCell ref="D22:E22"/>
    <mergeCell ref="D24:E24"/>
  </mergeCells>
  <phoneticPr fontId="9" type="noConversion"/>
  <conditionalFormatting sqref="D6:D10">
    <cfRule type="expression" dxfId="7" priority="85" stopIfTrue="1">
      <formula>OR($D6="B3",$D6="C2",$D6="C3")</formula>
    </cfRule>
    <cfRule type="expression" dxfId="6" priority="86" stopIfTrue="1">
      <formula>OR($D6="A3",$D6="B2",$D6="C1")</formula>
    </cfRule>
    <cfRule type="expression" dxfId="5" priority="87" stopIfTrue="1">
      <formula>OR($D6="A1",$D6="A2",$D6="B1")</formula>
    </cfRule>
  </conditionalFormatting>
  <conditionalFormatting sqref="I6:I10">
    <cfRule type="containsText" dxfId="4" priority="7" stopIfTrue="1" operator="containsText" text="S">
      <formula>NOT(ISERROR(SEARCH("S",I6)))</formula>
    </cfRule>
    <cfRule type="containsText" dxfId="3" priority="8" stopIfTrue="1" operator="containsText" text="V">
      <formula>NOT(ISERROR(SEARCH("V",I6)))</formula>
    </cfRule>
  </conditionalFormatting>
  <conditionalFormatting sqref="I6:J10">
    <cfRule type="containsText" dxfId="2" priority="4" stopIfTrue="1" operator="containsText" text="N">
      <formula>NOT(ISERROR(SEARCH("N",I6)))</formula>
    </cfRule>
  </conditionalFormatting>
  <conditionalFormatting sqref="J6:J10">
    <cfRule type="containsText" dxfId="1" priority="5" stopIfTrue="1" operator="containsText" text="V">
      <formula>NOT(ISERROR(SEARCH("V",J6)))</formula>
    </cfRule>
    <cfRule type="containsText" dxfId="0" priority="6" stopIfTrue="1" operator="containsText" text="F">
      <formula>NOT(ISERROR(SEARCH("F",J6)))</formula>
    </cfRule>
  </conditionalFormatting>
  <hyperlinks>
    <hyperlink ref="C29" r:id="rId1" xr:uid="{00000000-0004-0000-0000-000000000000}"/>
  </hyperlinks>
  <pageMargins left="0.7" right="0.7" top="0.75" bottom="0.75" header="0.3" footer="0.3"/>
  <pageSetup paperSize="9" orientation="portrait" r:id="rId2"/>
  <headerFooter>
    <oddFooter>&amp;C_x000D_&amp;1#&amp;"Calibri"&amp;11&amp;K008000     INTERNÉ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I6:I10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baseColWidth="10" defaultColWidth="8.83203125" defaultRowHeight="15" x14ac:dyDescent="0.2"/>
  <cols>
    <col min="1" max="1" width="24.6640625" customWidth="1"/>
    <col min="2" max="2" width="4.6640625" customWidth="1"/>
    <col min="3" max="3" width="18.6640625" customWidth="1"/>
    <col min="4" max="4" width="4.6640625" customWidth="1"/>
    <col min="5" max="5" width="24.6640625" customWidth="1"/>
    <col min="6" max="6" width="18.6640625" customWidth="1"/>
    <col min="7" max="7" width="9.6640625" customWidth="1"/>
  </cols>
  <sheetData>
    <row r="1" spans="1:7" s="8" customFormat="1" ht="32" x14ac:dyDescent="0.2">
      <c r="A1" s="6" t="s">
        <v>53</v>
      </c>
      <c r="B1" s="7"/>
      <c r="C1" s="6" t="s">
        <v>37</v>
      </c>
      <c r="D1" s="7"/>
      <c r="E1" s="6" t="s">
        <v>54</v>
      </c>
      <c r="F1" s="6" t="s">
        <v>37</v>
      </c>
      <c r="G1" s="6" t="s">
        <v>36</v>
      </c>
    </row>
    <row r="2" spans="1:7" x14ac:dyDescent="0.2">
      <c r="A2" s="9" t="s">
        <v>39</v>
      </c>
      <c r="C2" s="9" t="s">
        <v>42</v>
      </c>
      <c r="E2" s="9" t="str">
        <f>$A$2</f>
        <v>V</v>
      </c>
      <c r="F2" s="9" t="str">
        <f>$C$2</f>
        <v>F</v>
      </c>
      <c r="G2" s="9" t="s">
        <v>6</v>
      </c>
    </row>
    <row r="3" spans="1:7" x14ac:dyDescent="0.2">
      <c r="A3" s="9" t="s">
        <v>40</v>
      </c>
      <c r="C3" s="9" t="s">
        <v>39</v>
      </c>
      <c r="E3" s="9" t="str">
        <f>$A$2</f>
        <v>V</v>
      </c>
      <c r="F3" s="9" t="str">
        <f>$C$3</f>
        <v>V</v>
      </c>
      <c r="G3" s="9" t="s">
        <v>7</v>
      </c>
    </row>
    <row r="4" spans="1:7" x14ac:dyDescent="0.2">
      <c r="A4" s="9" t="s">
        <v>41</v>
      </c>
      <c r="C4" s="9" t="s">
        <v>41</v>
      </c>
      <c r="E4" s="9" t="str">
        <f>$A$2</f>
        <v>V</v>
      </c>
      <c r="F4" s="9" t="str">
        <f>$C$4</f>
        <v>N</v>
      </c>
      <c r="G4" s="9" t="s">
        <v>8</v>
      </c>
    </row>
    <row r="5" spans="1:7" x14ac:dyDescent="0.2">
      <c r="E5" s="9" t="str">
        <f>$A$3</f>
        <v>S</v>
      </c>
      <c r="F5" s="9" t="str">
        <f>$C$2</f>
        <v>F</v>
      </c>
      <c r="G5" s="9" t="s">
        <v>10</v>
      </c>
    </row>
    <row r="6" spans="1:7" x14ac:dyDescent="0.2">
      <c r="E6" s="9" t="str">
        <f>$A$3</f>
        <v>S</v>
      </c>
      <c r="F6" s="9" t="str">
        <f>$C$3</f>
        <v>V</v>
      </c>
      <c r="G6" s="9" t="s">
        <v>11</v>
      </c>
    </row>
    <row r="7" spans="1:7" x14ac:dyDescent="0.2">
      <c r="E7" s="9" t="str">
        <f>$A$3</f>
        <v>S</v>
      </c>
      <c r="F7" s="9" t="str">
        <f>$C$4</f>
        <v>N</v>
      </c>
      <c r="G7" s="9" t="s">
        <v>12</v>
      </c>
    </row>
    <row r="8" spans="1:7" x14ac:dyDescent="0.2">
      <c r="E8" s="9" t="str">
        <f>$A$4</f>
        <v>N</v>
      </c>
      <c r="F8" s="9" t="str">
        <f>$C$2</f>
        <v>F</v>
      </c>
      <c r="G8" s="9" t="s">
        <v>14</v>
      </c>
    </row>
    <row r="9" spans="1:7" x14ac:dyDescent="0.2">
      <c r="E9" s="9" t="str">
        <f>$A$4</f>
        <v>N</v>
      </c>
      <c r="F9" s="9" t="str">
        <f>$C$3</f>
        <v>V</v>
      </c>
      <c r="G9" s="9" t="s">
        <v>15</v>
      </c>
    </row>
    <row r="10" spans="1:7" x14ac:dyDescent="0.2">
      <c r="E10" s="9" t="str">
        <f>$A$4</f>
        <v>N</v>
      </c>
      <c r="F10" s="9" t="str">
        <f>$C$4</f>
        <v>N</v>
      </c>
      <c r="G10" s="9" t="s">
        <v>16</v>
      </c>
    </row>
  </sheetData>
  <pageMargins left="0.7" right="0.7" top="0.75" bottom="0.75" header="0.3" footer="0.3"/>
  <headerFooter>
    <oddFooter>&amp;C_x000D_&amp;1#&amp;"Calibri"&amp;11&amp;K008000     INTERNÉ</oddFooter>
  </headerFooter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57503BF1391514FA36C9A51822A5FBC" ma:contentTypeVersion="15" ma:contentTypeDescription="Umožňuje vytvoriť nový dokument." ma:contentTypeScope="" ma:versionID="517d3f9a800d1c2773ae1bd3207a549c">
  <xsd:schema xmlns:xsd="http://www.w3.org/2001/XMLSchema" xmlns:xs="http://www.w3.org/2001/XMLSchema" xmlns:p="http://schemas.microsoft.com/office/2006/metadata/properties" xmlns:ns2="a568e120-2d87-4150-aedf-1f1c6ac57e4f" xmlns:ns3="a26bb0fe-6067-43f9-a787-d304ce05fca5" targetNamespace="http://schemas.microsoft.com/office/2006/metadata/properties" ma:root="true" ma:fieldsID="97807fec984218f02cd2827f81d47751" ns2:_="" ns3:_="">
    <xsd:import namespace="a568e120-2d87-4150-aedf-1f1c6ac57e4f"/>
    <xsd:import namespace="a26bb0fe-6067-43f9-a787-d304ce05fca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68e120-2d87-4150-aedf-1f1c6ac57e4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62a8a0c-02ae-41bc-b1fe-94b2af55c2a1}" ma:internalName="TaxCatchAll" ma:showField="CatchAllData" ma:web="a568e120-2d87-4150-aedf-1f1c6ac57e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6bb0fe-6067-43f9-a787-d304ce05fc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a" ma:readOnly="false" ma:fieldId="{5cf76f15-5ced-4ddc-b409-7134ff3c332f}" ma:taxonomyMulti="true" ma:sspId="d9beb32b-5e2c-4af1-b820-b618ac2a57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6bb0fe-6067-43f9-a787-d304ce05fca5">
      <Terms xmlns="http://schemas.microsoft.com/office/infopath/2007/PartnerControls"/>
    </lcf76f155ced4ddcb4097134ff3c332f>
    <TaxCatchAll xmlns="a568e120-2d87-4150-aedf-1f1c6ac57e4f" xsi:nil="true"/>
  </documentManagement>
</p:properties>
</file>

<file path=customXml/itemProps1.xml><?xml version="1.0" encoding="utf-8"?>
<ds:datastoreItem xmlns:ds="http://schemas.openxmlformats.org/officeDocument/2006/customXml" ds:itemID="{B1EFA4A6-88AA-413F-923A-C97A7AE2E9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68e120-2d87-4150-aedf-1f1c6ac57e4f"/>
    <ds:schemaRef ds:uri="a26bb0fe-6067-43f9-a787-d304ce05fc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AA6157-1834-44BC-AB8B-259A6BE711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ED7DF2-9629-4FB8-9BDE-AF37215E7304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2b6424a7-4e64-4bcb-98b0-f8612018ce63"/>
    <ds:schemaRef ds:uri="a26bb0fe-6067-43f9-a787-d304ce05fca5"/>
    <ds:schemaRef ds:uri="a568e120-2d87-4150-aedf-1f1c6ac57e4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2025-03-19T05:16:42Z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2024-10-31T13:45:52Z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47cd7831-4df7-46da-a81e-bd96bf59e7e5</vt:lpwstr>
  </property>
  <property fmtid="{D5CDD505-2E9C-101B-9397-08002B2CF9AE}" pid="8" name="MSIP_Label_54743a8a-75f7-4ac9-9741-a35bd0337f21_ContentBits">
    <vt:lpwstr>2</vt:lpwstr>
  </property>
  <property fmtid="{D5CDD505-2E9C-101B-9397-08002B2CF9AE}" pid="9" name="ContentTypeId">
    <vt:lpwstr>0x010100857503BF1391514FA36C9A51822A5FBC</vt:lpwstr>
  </property>
</Properties>
</file>